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8" documentId="13_ncr:1_{1107C428-9EBF-4146-9FE3-26962D3B1EFF}" xr6:coauthVersionLast="47" xr6:coauthVersionMax="47" xr10:uidLastSave="{C9E0581A-A197-4D35-9192-201A86B7180F}"/>
  <bookViews>
    <workbookView xWindow="-96" yWindow="-96" windowWidth="23232" windowHeight="1413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H3" i="1" a="1"/>
  <c r="H3" i="1" s="1"/>
  <c r="C3" i="1" l="1"/>
  <c r="C23" i="1"/>
  <c r="C29" i="1"/>
  <c r="C4" i="1"/>
  <c r="C24" i="1"/>
  <c r="C5" i="1"/>
  <c r="C25" i="1"/>
  <c r="C6" i="1"/>
  <c r="C26" i="1"/>
  <c r="C7" i="1"/>
  <c r="C27" i="1"/>
  <c r="C8" i="1"/>
  <c r="C9" i="1"/>
  <c r="C10" i="1"/>
  <c r="C28" i="1"/>
  <c r="C11" i="1"/>
  <c r="C31" i="1"/>
  <c r="C12" i="1"/>
  <c r="C32" i="1"/>
  <c r="C13" i="1"/>
  <c r="C33" i="1"/>
  <c r="C14" i="1"/>
  <c r="C34" i="1"/>
  <c r="C36" i="1"/>
  <c r="C37" i="1"/>
  <c r="C15" i="1"/>
  <c r="C35" i="1"/>
  <c r="C16" i="1"/>
  <c r="C17" i="1"/>
  <c r="C21" i="1"/>
  <c r="C22" i="1"/>
  <c r="C30" i="1"/>
  <c r="C18" i="1"/>
  <c r="C38" i="1"/>
  <c r="C19" i="1"/>
  <c r="C2" i="1"/>
  <c r="C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<sst xmlns="http://schemas.openxmlformats.org/spreadsheetml/2006/main" count="8" uniqueCount="8">
  <si>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Time (s)</t>
  </si>
  <si>
    <t>Weight (mg)</t>
  </si>
  <si>
    <t>LINEST:</t>
  </si>
  <si>
    <t>Absolute value of Residuals</t>
  </si>
  <si>
    <t>Outliers will have absolute residual values greater than one standard deviation</t>
  </si>
  <si>
    <t>Add a trendline to your chart and use it to calculate how far points are from it</t>
  </si>
  <si>
    <t>&lt;-- one standard deviation for a y-estimate</t>
  </si>
  <si>
    <t>Trend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</si>
</sst>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3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1208053691276"/>
          <c:y val="5.0925925925925923E-2"/>
          <c:w val="0.82496573834310982"/>
          <c:h val="0.8231199960140581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Time (s)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727393414570277"/>
                  <c:y val="-5.7821805396970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Sheet1!$A$2:$A$38</c:f>
              <c:numCache>
                <c:formatCode>General</c:formatCode>
                <c:ptCount val="37"/>
                <c:pt idx="0">
                  <c:v>15.6</c:v>
                </c:pt>
                <c:pt idx="1">
                  <c:v>15.9</c:v>
                </c:pt>
                <c:pt idx="2">
                  <c:v>16</c:v>
                </c:pt>
                <c:pt idx="3">
                  <c:v>16.2</c:v>
                </c:pt>
                <c:pt idx="4">
                  <c:v>17.100000000000001</c:v>
                </c:pt>
                <c:pt idx="5">
                  <c:v>19.2</c:v>
                </c:pt>
                <c:pt idx="6">
                  <c:v>20.2</c:v>
                </c:pt>
                <c:pt idx="7">
                  <c:v>20.5</c:v>
                </c:pt>
                <c:pt idx="8">
                  <c:v>24.5</c:v>
                </c:pt>
                <c:pt idx="9">
                  <c:v>24.8</c:v>
                </c:pt>
                <c:pt idx="10">
                  <c:v>25.1</c:v>
                </c:pt>
                <c:pt idx="11">
                  <c:v>25.5</c:v>
                </c:pt>
                <c:pt idx="12">
                  <c:v>26.2</c:v>
                </c:pt>
                <c:pt idx="13">
                  <c:v>29.2</c:v>
                </c:pt>
                <c:pt idx="14">
                  <c:v>29.9</c:v>
                </c:pt>
                <c:pt idx="15">
                  <c:v>30.2</c:v>
                </c:pt>
                <c:pt idx="16">
                  <c:v>30.3</c:v>
                </c:pt>
                <c:pt idx="17">
                  <c:v>32</c:v>
                </c:pt>
                <c:pt idx="18">
                  <c:v>33.1</c:v>
                </c:pt>
                <c:pt idx="19">
                  <c:v>37</c:v>
                </c:pt>
                <c:pt idx="20">
                  <c:v>37.200000000000003</c:v>
                </c:pt>
                <c:pt idx="21">
                  <c:v>38</c:v>
                </c:pt>
                <c:pt idx="22">
                  <c:v>39.4</c:v>
                </c:pt>
                <c:pt idx="23">
                  <c:v>44</c:v>
                </c:pt>
                <c:pt idx="24">
                  <c:v>45</c:v>
                </c:pt>
                <c:pt idx="25">
                  <c:v>46.2</c:v>
                </c:pt>
                <c:pt idx="26">
                  <c:v>47.8</c:v>
                </c:pt>
                <c:pt idx="27">
                  <c:v>50</c:v>
                </c:pt>
                <c:pt idx="28">
                  <c:v>50.2</c:v>
                </c:pt>
                <c:pt idx="29">
                  <c:v>51.9</c:v>
                </c:pt>
                <c:pt idx="30">
                  <c:v>53</c:v>
                </c:pt>
                <c:pt idx="31">
                  <c:v>55</c:v>
                </c:pt>
                <c:pt idx="32">
                  <c:v>55</c:v>
                </c:pt>
                <c:pt idx="33">
                  <c:v>57.2</c:v>
                </c:pt>
                <c:pt idx="34">
                  <c:v>59.5</c:v>
                </c:pt>
                <c:pt idx="35">
                  <c:v>60.2</c:v>
                </c:pt>
                <c:pt idx="36">
                  <c:v>61.3</c:v>
                </c:pt>
              </c:numCache>
            </c:numRef>
          </c:xVal>
          <c:yVal>
            <c:numRef>
              <c:f>Sheet1!$B$2:$B$38</c:f>
              <c:numCache>
                <c:formatCode>General</c:formatCode>
                <c:ptCount val="37"/>
                <c:pt idx="0">
                  <c:v>32.4</c:v>
                </c:pt>
                <c:pt idx="1">
                  <c:v>36.6</c:v>
                </c:pt>
                <c:pt idx="2">
                  <c:v>31.1</c:v>
                </c:pt>
                <c:pt idx="3">
                  <c:v>31.2</c:v>
                </c:pt>
                <c:pt idx="4">
                  <c:v>29.2</c:v>
                </c:pt>
                <c:pt idx="5">
                  <c:v>37.5</c:v>
                </c:pt>
                <c:pt idx="6">
                  <c:v>34.799999999999997</c:v>
                </c:pt>
                <c:pt idx="7">
                  <c:v>32.200000000000003</c:v>
                </c:pt>
                <c:pt idx="8">
                  <c:v>36.799999999999997</c:v>
                </c:pt>
                <c:pt idx="9">
                  <c:v>35.1</c:v>
                </c:pt>
                <c:pt idx="10">
                  <c:v>36</c:v>
                </c:pt>
                <c:pt idx="11">
                  <c:v>36.700000000000003</c:v>
                </c:pt>
                <c:pt idx="12">
                  <c:v>37.299999999999997</c:v>
                </c:pt>
                <c:pt idx="13">
                  <c:v>38.1</c:v>
                </c:pt>
                <c:pt idx="14">
                  <c:v>36.299999999999997</c:v>
                </c:pt>
                <c:pt idx="15">
                  <c:v>38.299999999999997</c:v>
                </c:pt>
                <c:pt idx="16">
                  <c:v>37.9</c:v>
                </c:pt>
                <c:pt idx="17">
                  <c:v>25.3</c:v>
                </c:pt>
                <c:pt idx="18">
                  <c:v>38.4</c:v>
                </c:pt>
                <c:pt idx="19">
                  <c:v>39.6</c:v>
                </c:pt>
                <c:pt idx="20">
                  <c:v>42.6</c:v>
                </c:pt>
                <c:pt idx="21">
                  <c:v>39.9</c:v>
                </c:pt>
                <c:pt idx="22">
                  <c:v>39.1</c:v>
                </c:pt>
                <c:pt idx="23">
                  <c:v>40</c:v>
                </c:pt>
                <c:pt idx="24">
                  <c:v>40.799999999999997</c:v>
                </c:pt>
                <c:pt idx="25">
                  <c:v>42</c:v>
                </c:pt>
                <c:pt idx="26">
                  <c:v>39</c:v>
                </c:pt>
                <c:pt idx="27">
                  <c:v>42</c:v>
                </c:pt>
                <c:pt idx="28">
                  <c:v>40.4</c:v>
                </c:pt>
                <c:pt idx="29">
                  <c:v>44.2</c:v>
                </c:pt>
                <c:pt idx="30">
                  <c:v>41</c:v>
                </c:pt>
                <c:pt idx="31">
                  <c:v>43.199999999999996</c:v>
                </c:pt>
                <c:pt idx="32">
                  <c:v>42.3</c:v>
                </c:pt>
                <c:pt idx="33">
                  <c:v>43</c:v>
                </c:pt>
                <c:pt idx="34">
                  <c:v>41.2</c:v>
                </c:pt>
                <c:pt idx="35">
                  <c:v>41.8</c:v>
                </c:pt>
                <c:pt idx="36">
                  <c:v>44.2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BE-4E4B-A320-A811595AC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302512"/>
        <c:axId val="429301336"/>
      </c:scatterChart>
      <c:valAx>
        <c:axId val="429302512"/>
        <c:scaling>
          <c:orientation val="minMax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SG"/>
                  <a:t>WEIGHT, mg</a:t>
                </a:r>
              </a:p>
            </c:rich>
          </c:tx>
          <c:layout>
            <c:manualLayout>
              <c:xMode val="edge"/>
              <c:yMode val="edge"/>
              <c:x val="0.44659200662562193"/>
              <c:y val="0.94029695398631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301336"/>
        <c:crosses val="autoZero"/>
        <c:crossBetween val="midCat"/>
      </c:valAx>
      <c:valAx>
        <c:axId val="429301336"/>
        <c:scaling>
          <c:orientation val="minMax"/>
          <c:min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SG"/>
                  <a:t>TIME, s</a:t>
                </a:r>
              </a:p>
            </c:rich>
          </c:tx>
          <c:layout>
            <c:manualLayout>
              <c:xMode val="edge"/>
              <c:yMode val="edge"/>
              <c:x val="6.0129061048576991E-3"/>
              <c:y val="0.383398333022159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302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215264</xdr:colOff>
      <xdr:row>13</xdr:row>
      <xdr:rowOff>61911</xdr:rowOff>
    </xdr:from>
    <xdr:to>
      <xdr:col>14</xdr:col>
      <xdr:colOff>68579</xdr:colOff>
      <xdr:row>33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0.38355</cdr:x>
      <cdr:y>0.67547</cdr:y>
    </cdr:from>
    <cdr:to>
      <cdr:x>0.47179</cdr:x>
      <cdr:y>0.77821</cdr:y>
    </cdr:to>
    <cdr:sp macro="" textlink="">
      <cdr:nvSpPr>
        <cdr:cNvPr id="2" name="Oval 1"/>
        <cdr:cNvSpPr/>
      </cdr:nvSpPr>
      <cdr:spPr>
        <a:xfrm xmlns:a="http://schemas.openxmlformats.org/drawingml/2006/main">
          <a:off x="1825945" y="2557464"/>
          <a:ext cx="420051" cy="388986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>
            <a:alpha val="4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0.22476</cdr:x>
      <cdr:y>0.35094</cdr:y>
    </cdr:from>
    <cdr:to>
      <cdr:x>0.28772</cdr:x>
      <cdr:y>0.4281</cdr:y>
    </cdr:to>
    <cdr:sp macro="" textlink="">
      <cdr:nvSpPr>
        <cdr:cNvPr id="3" name="Oval 2">
          <a:extLst xmlns:a="http://schemas.openxmlformats.org/drawingml/2006/main">
            <a:ext uri="{FF2B5EF4-FFF2-40B4-BE49-F238E27FC236}">
              <a16:creationId xmlns:a16="http://schemas.microsoft.com/office/drawing/2014/main" id="{82A3AF87-9E52-47DF-098D-4648DEDD830B}"/>
            </a:ext>
          </a:extLst>
        </cdr:cNvPr>
        <cdr:cNvSpPr/>
      </cdr:nvSpPr>
      <cdr:spPr>
        <a:xfrm xmlns:a="http://schemas.openxmlformats.org/drawingml/2006/main">
          <a:off x="1069975" y="1328738"/>
          <a:ext cx="299721" cy="292147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>
            <a:alpha val="4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0.18274</cdr:x>
      <cdr:y>0.38323</cdr:y>
    </cdr:from>
    <cdr:to>
      <cdr:x>0.2457</cdr:x>
      <cdr:y>0.46039</cdr:y>
    </cdr:to>
    <cdr:sp macro="" textlink="">
      <cdr:nvSpPr>
        <cdr:cNvPr id="4" name="Oval 3">
          <a:extLst xmlns:a="http://schemas.openxmlformats.org/drawingml/2006/main">
            <a:ext uri="{FF2B5EF4-FFF2-40B4-BE49-F238E27FC236}">
              <a16:creationId xmlns:a16="http://schemas.microsoft.com/office/drawing/2014/main" id="{25CA022E-FC22-BCDC-9941-F004A7017565}"/>
            </a:ext>
          </a:extLst>
        </cdr:cNvPr>
        <cdr:cNvSpPr/>
      </cdr:nvSpPr>
      <cdr:spPr>
        <a:xfrm xmlns:a="http://schemas.openxmlformats.org/drawingml/2006/main">
          <a:off x="869950" y="1450975"/>
          <a:ext cx="299721" cy="292147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>
            <a:alpha val="4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0.20075</cdr:x>
      <cdr:y>0.58197</cdr:y>
    </cdr:from>
    <cdr:to>
      <cdr:x>0.26371</cdr:x>
      <cdr:y>0.65913</cdr:y>
    </cdr:to>
    <cdr:sp macro="" textlink="">
      <cdr:nvSpPr>
        <cdr:cNvPr id="5" name="Oval 4">
          <a:extLst xmlns:a="http://schemas.openxmlformats.org/drawingml/2006/main">
            <a:ext uri="{FF2B5EF4-FFF2-40B4-BE49-F238E27FC236}">
              <a16:creationId xmlns:a16="http://schemas.microsoft.com/office/drawing/2014/main" id="{8FC7D655-402D-B49B-B9D2-C07D4A189B13}"/>
            </a:ext>
          </a:extLst>
        </cdr:cNvPr>
        <cdr:cNvSpPr/>
      </cdr:nvSpPr>
      <cdr:spPr>
        <a:xfrm xmlns:a="http://schemas.openxmlformats.org/drawingml/2006/main">
          <a:off x="955675" y="2203450"/>
          <a:ext cx="299721" cy="292147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>
            <a:alpha val="4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0.47486</cdr:x>
      <cdr:y>0.21719</cdr:y>
    </cdr:from>
    <cdr:to>
      <cdr:x>0.53782</cdr:x>
      <cdr:y>0.29435</cdr:y>
    </cdr:to>
    <cdr:sp macro="" textlink="">
      <cdr:nvSpPr>
        <cdr:cNvPr id="6" name="Oval 5">
          <a:extLst xmlns:a="http://schemas.openxmlformats.org/drawingml/2006/main">
            <a:ext uri="{FF2B5EF4-FFF2-40B4-BE49-F238E27FC236}">
              <a16:creationId xmlns:a16="http://schemas.microsoft.com/office/drawing/2014/main" id="{CFE16342-04CB-8342-0F20-42BEFAE4B03C}"/>
            </a:ext>
          </a:extLst>
        </cdr:cNvPr>
        <cdr:cNvSpPr/>
      </cdr:nvSpPr>
      <cdr:spPr>
        <a:xfrm xmlns:a="http://schemas.openxmlformats.org/drawingml/2006/main">
          <a:off x="2260600" y="822325"/>
          <a:ext cx="299721" cy="292147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>
            <a:alpha val="4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D2" sqref="D2"/>
    </sheetView>
  </sheetViews>
  <sheetFormatPr defaultRowHeight="14.4" x14ac:dyDescent="0.55000000000000004"/>
  <cols>
    <col min="1" max="1" width="12" style="1" bestFit="1" customWidth="1"/>
    <col min="2" max="2" width="9.15625" style="1"/>
    <col min="4" max="4" width="11.15625" customWidth="1"/>
    <col min="5" max="5" width="11.26171875" customWidth="1"/>
    <col min="6" max="6" width="8" customWidth="1"/>
  </cols>
  <sheetData>
    <row r="1" spans="1:10" ht="48" customHeight="1" x14ac:dyDescent="0.55000000000000004">
      <c r="A1" s="1" t="s">
        <v>1</v>
      </c>
      <c r="B1" s="1" t="s">
        <v>0</v>
      </c>
      <c r="C1" t="s">
        <v>7</v>
      </c>
      <c r="D1" s="4" t="s">
        <v>3</v>
      </c>
    </row>
    <row r="2" spans="1:10" x14ac:dyDescent="0.55000000000000004">
      <c r="A2" s="1">
        <v>15.6</v>
      </c>
      <c r="B2" s="1">
        <v>32.4</v>
      </c>
      <c r="C2">
        <f>$H$3*A2+$I$3</f>
        <v>33.188516156556965</v>
      </c>
      <c r="D2">
        <f>ABS(B2-C2)</f>
        <v>0.78851615655696605</v>
      </c>
      <c r="E2" t="str">
        <f>IF(D2&gt;$I$5,"Outlier","Not Outlier")</f>
        <v>Not Outlier</v>
      </c>
    </row>
    <row r="3" spans="1:10" x14ac:dyDescent="0.55000000000000004">
      <c r="A3" s="1">
        <v>15.9</v>
      </c>
      <c r="B3" s="1">
        <v>36.6</v>
      </c>
      <c r="C3">
        <f t="shared" ref="C3:C38" si="0">$H$3*A3+$I$3</f>
        <v>33.259176705838279</v>
      </c>
      <c r="D3" s="2">
        <f t="shared" ref="D3:D38" si="1">ABS(B3-C3)</f>
        <v>3.3408232941617229</v>
      </c>
      <c r="E3" t="str">
        <f t="shared" ref="E3:E38" si="2">IF(D3&gt;$I$5,"Outlier","Not Outlier")</f>
        <v>Outlier</v>
      </c>
      <c r="G3" t="s">
        <v>2</v>
      </c>
      <c r="H3" s="3" cm="1">
        <f t="array" ref="H3:I7">LINEST(B2:B38,A2:A38,,1)</f>
        <v>0.23553516427104723</v>
      </c>
      <c r="I3" s="3">
        <v>29.514167593928629</v>
      </c>
    </row>
    <row r="4" spans="1:10" ht="14.7" thickBot="1" x14ac:dyDescent="0.6">
      <c r="A4" s="1">
        <v>16</v>
      </c>
      <c r="B4" s="1">
        <v>31.1</v>
      </c>
      <c r="C4">
        <f t="shared" si="0"/>
        <v>33.282730222265386</v>
      </c>
      <c r="D4">
        <f t="shared" si="1"/>
        <v>2.1827302222653842</v>
      </c>
      <c r="E4" t="str">
        <f t="shared" si="2"/>
        <v>Not Outlier</v>
      </c>
      <c r="H4" s="3">
        <v>3.0704656841007601E-2</v>
      </c>
      <c r="I4" s="3">
        <v>1.1974952348648829</v>
      </c>
    </row>
    <row r="5" spans="1:10" ht="14.7" thickBot="1" x14ac:dyDescent="0.6">
      <c r="A5" s="1">
        <v>16.2</v>
      </c>
      <c r="B5" s="1">
        <v>31.2</v>
      </c>
      <c r="C5">
        <f t="shared" si="0"/>
        <v>33.329837255119592</v>
      </c>
      <c r="D5">
        <f t="shared" si="1"/>
        <v>2.1298372551195932</v>
      </c>
      <c r="E5" t="str">
        <f t="shared" si="2"/>
        <v>Not Outlier</v>
      </c>
      <c r="H5" s="3">
        <v>0.62704106535732296</v>
      </c>
      <c r="I5" s="5">
        <v>2.7103708631539116</v>
      </c>
      <c r="J5" t="s">
        <v>6</v>
      </c>
    </row>
    <row r="6" spans="1:10" x14ac:dyDescent="0.55000000000000004">
      <c r="A6" s="1">
        <v>17.100000000000001</v>
      </c>
      <c r="B6" s="1">
        <v>29.2</v>
      </c>
      <c r="C6">
        <f t="shared" si="0"/>
        <v>33.541818902963541</v>
      </c>
      <c r="D6" s="2">
        <f t="shared" si="1"/>
        <v>4.3418189029635421</v>
      </c>
      <c r="E6" t="str">
        <f t="shared" si="2"/>
        <v>Outlier</v>
      </c>
      <c r="H6" s="3">
        <v>58.844111908815542</v>
      </c>
      <c r="I6" s="3">
        <v>35</v>
      </c>
    </row>
    <row r="7" spans="1:10" x14ac:dyDescent="0.55000000000000004">
      <c r="A7" s="1">
        <v>19.2</v>
      </c>
      <c r="B7" s="1">
        <v>37.5</v>
      </c>
      <c r="C7">
        <f t="shared" si="0"/>
        <v>34.036442747932739</v>
      </c>
      <c r="D7" s="2">
        <f t="shared" si="1"/>
        <v>3.4635572520672611</v>
      </c>
      <c r="E7" t="str">
        <f t="shared" si="2"/>
        <v>Outlier</v>
      </c>
      <c r="H7" s="3">
        <v>432.27533163501016</v>
      </c>
      <c r="I7" s="3">
        <v>257.11385755417882</v>
      </c>
    </row>
    <row r="8" spans="1:10" x14ac:dyDescent="0.55000000000000004">
      <c r="A8" s="1">
        <v>20.2</v>
      </c>
      <c r="B8" s="1">
        <v>34.799999999999997</v>
      </c>
      <c r="C8">
        <f t="shared" si="0"/>
        <v>34.271977912203781</v>
      </c>
      <c r="D8">
        <f t="shared" si="1"/>
        <v>0.52802208779621651</v>
      </c>
      <c r="E8" t="str">
        <f t="shared" si="2"/>
        <v>Not Outlier</v>
      </c>
    </row>
    <row r="9" spans="1:10" x14ac:dyDescent="0.55000000000000004">
      <c r="A9" s="1">
        <v>20.5</v>
      </c>
      <c r="B9" s="1">
        <v>32.200000000000003</v>
      </c>
      <c r="C9">
        <f t="shared" si="0"/>
        <v>34.342638461485095</v>
      </c>
      <c r="D9">
        <f t="shared" si="1"/>
        <v>2.1426384614850917</v>
      </c>
      <c r="E9" t="str">
        <f t="shared" si="2"/>
        <v>Not Outlier</v>
      </c>
    </row>
    <row r="10" spans="1:10" x14ac:dyDescent="0.55000000000000004">
      <c r="A10" s="1">
        <v>24.5</v>
      </c>
      <c r="B10" s="1">
        <v>36.799999999999997</v>
      </c>
      <c r="C10">
        <f t="shared" si="0"/>
        <v>35.28477911856929</v>
      </c>
      <c r="D10">
        <f t="shared" si="1"/>
        <v>1.5152208814307073</v>
      </c>
      <c r="E10" t="str">
        <f t="shared" si="2"/>
        <v>Not Outlier</v>
      </c>
    </row>
    <row r="11" spans="1:10" x14ac:dyDescent="0.55000000000000004">
      <c r="A11" s="1">
        <v>24.8</v>
      </c>
      <c r="B11" s="1">
        <v>35.1</v>
      </c>
      <c r="C11">
        <f t="shared" si="0"/>
        <v>35.355439667850604</v>
      </c>
      <c r="D11">
        <f t="shared" si="1"/>
        <v>0.25543966785060235</v>
      </c>
      <c r="E11" t="str">
        <f t="shared" si="2"/>
        <v>Not Outlier</v>
      </c>
      <c r="H11" t="s">
        <v>5</v>
      </c>
    </row>
    <row r="12" spans="1:10" x14ac:dyDescent="0.55000000000000004">
      <c r="A12" s="1">
        <v>25.1</v>
      </c>
      <c r="B12" s="1">
        <v>36</v>
      </c>
      <c r="C12">
        <f t="shared" si="0"/>
        <v>35.426100217131918</v>
      </c>
      <c r="D12">
        <f t="shared" si="1"/>
        <v>0.5738997828680823</v>
      </c>
      <c r="E12" t="str">
        <f t="shared" si="2"/>
        <v>Not Outlier</v>
      </c>
      <c r="H12" t="s">
        <v>4</v>
      </c>
    </row>
    <row r="13" spans="1:10" x14ac:dyDescent="0.55000000000000004">
      <c r="A13" s="1">
        <v>25.5</v>
      </c>
      <c r="B13" s="1">
        <v>36.700000000000003</v>
      </c>
      <c r="C13">
        <f t="shared" si="0"/>
        <v>35.520314282840332</v>
      </c>
      <c r="D13">
        <f t="shared" si="1"/>
        <v>1.1796857171596713</v>
      </c>
      <c r="E13" t="str">
        <f t="shared" si="2"/>
        <v>Not Outlier</v>
      </c>
    </row>
    <row r="14" spans="1:10" x14ac:dyDescent="0.55000000000000004">
      <c r="A14" s="1">
        <v>26.2</v>
      </c>
      <c r="B14" s="1">
        <v>37.299999999999997</v>
      </c>
      <c r="C14">
        <f t="shared" si="0"/>
        <v>35.685188897830066</v>
      </c>
      <c r="D14">
        <f t="shared" si="1"/>
        <v>1.6148111021699307</v>
      </c>
      <c r="E14" t="str">
        <f t="shared" si="2"/>
        <v>Not Outlier</v>
      </c>
    </row>
    <row r="15" spans="1:10" x14ac:dyDescent="0.55000000000000004">
      <c r="A15" s="1">
        <v>29.2</v>
      </c>
      <c r="B15" s="1">
        <v>38.1</v>
      </c>
      <c r="C15">
        <f t="shared" si="0"/>
        <v>36.391794390643206</v>
      </c>
      <c r="D15">
        <f t="shared" si="1"/>
        <v>1.7082056093567957</v>
      </c>
      <c r="E15" t="str">
        <f t="shared" si="2"/>
        <v>Not Outlier</v>
      </c>
    </row>
    <row r="16" spans="1:10" x14ac:dyDescent="0.55000000000000004">
      <c r="A16" s="1">
        <v>29.9</v>
      </c>
      <c r="B16" s="1">
        <v>36.299999999999997</v>
      </c>
      <c r="C16">
        <f t="shared" si="0"/>
        <v>36.556669005632941</v>
      </c>
      <c r="D16">
        <f t="shared" si="1"/>
        <v>0.25666900563294348</v>
      </c>
      <c r="E16" t="str">
        <f t="shared" si="2"/>
        <v>Not Outlier</v>
      </c>
    </row>
    <row r="17" spans="1:5" x14ac:dyDescent="0.55000000000000004">
      <c r="A17" s="1">
        <v>30.2</v>
      </c>
      <c r="B17" s="1">
        <v>38.299999999999997</v>
      </c>
      <c r="C17">
        <f t="shared" si="0"/>
        <v>36.627329554914255</v>
      </c>
      <c r="D17">
        <f t="shared" si="1"/>
        <v>1.6726704450857426</v>
      </c>
      <c r="E17" t="str">
        <f t="shared" si="2"/>
        <v>Not Outlier</v>
      </c>
    </row>
    <row r="18" spans="1:5" x14ac:dyDescent="0.55000000000000004">
      <c r="A18" s="1">
        <v>30.3</v>
      </c>
      <c r="B18" s="1">
        <v>37.9</v>
      </c>
      <c r="C18">
        <f t="shared" si="0"/>
        <v>36.650883071341362</v>
      </c>
      <c r="D18">
        <f t="shared" si="1"/>
        <v>1.249116928658637</v>
      </c>
      <c r="E18" t="str">
        <f t="shared" si="2"/>
        <v>Not Outlier</v>
      </c>
    </row>
    <row r="19" spans="1:5" x14ac:dyDescent="0.55000000000000004">
      <c r="A19" s="1">
        <v>32</v>
      </c>
      <c r="B19" s="1">
        <v>25.3</v>
      </c>
      <c r="C19">
        <f t="shared" si="0"/>
        <v>37.051292850602138</v>
      </c>
      <c r="D19" s="2">
        <f t="shared" si="1"/>
        <v>11.751292850602137</v>
      </c>
      <c r="E19" t="str">
        <f t="shared" si="2"/>
        <v>Outlier</v>
      </c>
    </row>
    <row r="20" spans="1:5" x14ac:dyDescent="0.55000000000000004">
      <c r="A20" s="1">
        <v>33.1</v>
      </c>
      <c r="B20" s="1">
        <v>38.4</v>
      </c>
      <c r="C20">
        <f t="shared" si="0"/>
        <v>37.310381531300294</v>
      </c>
      <c r="D20">
        <f t="shared" si="1"/>
        <v>1.0896184686997046</v>
      </c>
      <c r="E20" t="str">
        <f t="shared" si="2"/>
        <v>Not Outlier</v>
      </c>
    </row>
    <row r="21" spans="1:5" x14ac:dyDescent="0.55000000000000004">
      <c r="A21" s="1">
        <v>37</v>
      </c>
      <c r="B21" s="1">
        <v>39.6</v>
      </c>
      <c r="C21">
        <f t="shared" si="0"/>
        <v>38.228968671957375</v>
      </c>
      <c r="D21">
        <f t="shared" si="1"/>
        <v>1.3710313280426263</v>
      </c>
      <c r="E21" t="str">
        <f t="shared" si="2"/>
        <v>Not Outlier</v>
      </c>
    </row>
    <row r="22" spans="1:5" x14ac:dyDescent="0.55000000000000004">
      <c r="A22" s="1">
        <v>37.200000000000003</v>
      </c>
      <c r="B22" s="1">
        <v>42.6</v>
      </c>
      <c r="C22">
        <f t="shared" si="0"/>
        <v>38.276075704811589</v>
      </c>
      <c r="D22" s="2">
        <f t="shared" si="1"/>
        <v>4.3239242951884123</v>
      </c>
      <c r="E22" t="str">
        <f t="shared" si="2"/>
        <v>Outlier</v>
      </c>
    </row>
    <row r="23" spans="1:5" x14ac:dyDescent="0.55000000000000004">
      <c r="A23" s="1">
        <v>38</v>
      </c>
      <c r="B23" s="1">
        <v>39.9</v>
      </c>
      <c r="C23">
        <f t="shared" si="0"/>
        <v>38.464503836228424</v>
      </c>
      <c r="D23">
        <f t="shared" si="1"/>
        <v>1.4354961637715746</v>
      </c>
      <c r="E23" t="str">
        <f t="shared" si="2"/>
        <v>Not Outlier</v>
      </c>
    </row>
    <row r="24" spans="1:5" x14ac:dyDescent="0.55000000000000004">
      <c r="A24" s="1">
        <v>39.4</v>
      </c>
      <c r="B24" s="1">
        <v>39.1</v>
      </c>
      <c r="C24">
        <f t="shared" si="0"/>
        <v>38.794253066207887</v>
      </c>
      <c r="D24">
        <f t="shared" si="1"/>
        <v>0.30574693379211482</v>
      </c>
      <c r="E24" t="str">
        <f t="shared" si="2"/>
        <v>Not Outlier</v>
      </c>
    </row>
    <row r="25" spans="1:5" x14ac:dyDescent="0.55000000000000004">
      <c r="A25" s="1">
        <v>44</v>
      </c>
      <c r="B25" s="1">
        <v>40</v>
      </c>
      <c r="C25">
        <f t="shared" si="0"/>
        <v>39.87771482185471</v>
      </c>
      <c r="D25">
        <f t="shared" si="1"/>
        <v>0.12228517814529027</v>
      </c>
      <c r="E25" t="str">
        <f t="shared" si="2"/>
        <v>Not Outlier</v>
      </c>
    </row>
    <row r="26" spans="1:5" x14ac:dyDescent="0.55000000000000004">
      <c r="A26" s="1">
        <v>45</v>
      </c>
      <c r="B26" s="1">
        <v>40.799999999999997</v>
      </c>
      <c r="C26">
        <f t="shared" si="0"/>
        <v>40.113249986125751</v>
      </c>
      <c r="D26">
        <f t="shared" si="1"/>
        <v>0.68675001387424572</v>
      </c>
      <c r="E26" t="str">
        <f t="shared" si="2"/>
        <v>Not Outlier</v>
      </c>
    </row>
    <row r="27" spans="1:5" x14ac:dyDescent="0.55000000000000004">
      <c r="A27" s="1">
        <v>46.2</v>
      </c>
      <c r="B27" s="1">
        <v>42</v>
      </c>
      <c r="C27">
        <f t="shared" si="0"/>
        <v>40.395892183251014</v>
      </c>
      <c r="D27">
        <f t="shared" si="1"/>
        <v>1.6041078167489857</v>
      </c>
      <c r="E27" t="str">
        <f t="shared" si="2"/>
        <v>Not Outlier</v>
      </c>
    </row>
    <row r="28" spans="1:5" x14ac:dyDescent="0.55000000000000004">
      <c r="A28" s="1">
        <v>47.8</v>
      </c>
      <c r="B28" s="1">
        <v>39</v>
      </c>
      <c r="C28">
        <f t="shared" si="0"/>
        <v>40.772748446084684</v>
      </c>
      <c r="D28">
        <f t="shared" si="1"/>
        <v>1.7727484460846838</v>
      </c>
      <c r="E28" t="str">
        <f t="shared" si="2"/>
        <v>Not Outlier</v>
      </c>
    </row>
    <row r="29" spans="1:5" x14ac:dyDescent="0.55000000000000004">
      <c r="A29" s="1">
        <v>50</v>
      </c>
      <c r="B29" s="1">
        <v>42</v>
      </c>
      <c r="C29">
        <f t="shared" si="0"/>
        <v>41.290925807480988</v>
      </c>
      <c r="D29">
        <f t="shared" si="1"/>
        <v>0.7090741925190116</v>
      </c>
      <c r="E29" t="str">
        <f t="shared" si="2"/>
        <v>Not Outlier</v>
      </c>
    </row>
    <row r="30" spans="1:5" x14ac:dyDescent="0.55000000000000004">
      <c r="A30" s="1">
        <v>50.2</v>
      </c>
      <c r="B30" s="1">
        <v>40.4</v>
      </c>
      <c r="C30">
        <f t="shared" si="0"/>
        <v>41.338032840335202</v>
      </c>
      <c r="D30">
        <f t="shared" si="1"/>
        <v>0.93803284033520384</v>
      </c>
      <c r="E30" t="str">
        <f t="shared" si="2"/>
        <v>Not Outlier</v>
      </c>
    </row>
    <row r="31" spans="1:5" x14ac:dyDescent="0.55000000000000004">
      <c r="A31" s="1">
        <v>51.9</v>
      </c>
      <c r="B31" s="1">
        <v>44.2</v>
      </c>
      <c r="C31">
        <f t="shared" si="0"/>
        <v>41.738442619595979</v>
      </c>
      <c r="D31">
        <f t="shared" si="1"/>
        <v>2.4615573804040238</v>
      </c>
      <c r="E31" t="str">
        <f t="shared" si="2"/>
        <v>Not Outlier</v>
      </c>
    </row>
    <row r="32" spans="1:5" x14ac:dyDescent="0.55000000000000004">
      <c r="A32" s="1">
        <v>53</v>
      </c>
      <c r="B32" s="1">
        <v>41</v>
      </c>
      <c r="C32">
        <f t="shared" si="0"/>
        <v>41.997531300294135</v>
      </c>
      <c r="D32">
        <f t="shared" si="1"/>
        <v>0.99753130029413484</v>
      </c>
      <c r="E32" t="str">
        <f t="shared" si="2"/>
        <v>Not Outlier</v>
      </c>
    </row>
    <row r="33" spans="1:5" x14ac:dyDescent="0.55000000000000004">
      <c r="A33" s="1">
        <v>55</v>
      </c>
      <c r="B33" s="1">
        <v>43.199999999999996</v>
      </c>
      <c r="C33">
        <f t="shared" si="0"/>
        <v>42.468601628836225</v>
      </c>
      <c r="D33">
        <f t="shared" si="1"/>
        <v>0.73139837116377038</v>
      </c>
      <c r="E33" t="str">
        <f t="shared" si="2"/>
        <v>Not Outlier</v>
      </c>
    </row>
    <row r="34" spans="1:5" x14ac:dyDescent="0.55000000000000004">
      <c r="A34" s="1">
        <v>55</v>
      </c>
      <c r="B34" s="1">
        <v>42.3</v>
      </c>
      <c r="C34">
        <f t="shared" si="0"/>
        <v>42.468601628836225</v>
      </c>
      <c r="D34">
        <f t="shared" si="1"/>
        <v>0.1686016288362282</v>
      </c>
      <c r="E34" t="str">
        <f t="shared" si="2"/>
        <v>Not Outlier</v>
      </c>
    </row>
    <row r="35" spans="1:5" x14ac:dyDescent="0.55000000000000004">
      <c r="A35" s="1">
        <v>57.2</v>
      </c>
      <c r="B35" s="1">
        <v>43</v>
      </c>
      <c r="C35">
        <f t="shared" si="0"/>
        <v>42.98677899023253</v>
      </c>
      <c r="D35">
        <f t="shared" si="1"/>
        <v>1.3221009767470093E-2</v>
      </c>
      <c r="E35" t="str">
        <f t="shared" si="2"/>
        <v>Not Outlier</v>
      </c>
    </row>
    <row r="36" spans="1:5" x14ac:dyDescent="0.55000000000000004">
      <c r="A36" s="1">
        <v>59.5</v>
      </c>
      <c r="B36" s="1">
        <v>41.2</v>
      </c>
      <c r="C36">
        <f t="shared" si="0"/>
        <v>43.528509868055941</v>
      </c>
      <c r="D36">
        <f t="shared" si="1"/>
        <v>2.3285098680559386</v>
      </c>
      <c r="E36" t="str">
        <f t="shared" si="2"/>
        <v>Not Outlier</v>
      </c>
    </row>
    <row r="37" spans="1:5" x14ac:dyDescent="0.55000000000000004">
      <c r="A37" s="1">
        <v>60.2</v>
      </c>
      <c r="B37" s="1">
        <v>41.8</v>
      </c>
      <c r="C37">
        <f t="shared" si="0"/>
        <v>43.693384483045676</v>
      </c>
      <c r="D37">
        <f t="shared" si="1"/>
        <v>1.8933844830456792</v>
      </c>
      <c r="E37" t="str">
        <f t="shared" si="2"/>
        <v>Not Outlier</v>
      </c>
    </row>
    <row r="38" spans="1:5" x14ac:dyDescent="0.55000000000000004">
      <c r="A38" s="1">
        <v>61.3</v>
      </c>
      <c r="B38" s="1">
        <v>44.2</v>
      </c>
      <c r="C38">
        <f t="shared" si="0"/>
        <v>43.952473163743825</v>
      </c>
      <c r="D38">
        <f t="shared" si="1"/>
        <v>0.24752683625617777</v>
      </c>
      <c r="E38" t="str">
        <f t="shared" si="2"/>
        <v>Not Outlier</v>
      </c>
    </row>
  </sheetData>
  <sortState xmlns:xlrd2="http://schemas.microsoft.com/office/spreadsheetml/2017/richdata2" ref="A2:B38">
    <sortCondition ref="A2:A38"/>
  </sortState>
  <conditionalFormatting sqref="H9">
    <cfRule type="top10" dxfId="0" priority="1" rank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2024-02-23T04:45:39Z</dcterms:modified>
</cp:coreProperties>
</file>